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DALO\MARCHES PUBLICS\MARCHE INSTRUCTION DALO\Marché externalisation\marché régional 2026 2030\Documents marché\Annexes AE\"/>
    </mc:Choice>
  </mc:AlternateContent>
  <xr:revisionPtr revIDLastSave="0" documentId="13_ncr:1_{453FE138-3B8B-4ABC-B47D-266BA9437DE2}" xr6:coauthVersionLast="47" xr6:coauthVersionMax="47" xr10:uidLastSave="{00000000-0000-0000-0000-000000000000}"/>
  <bookViews>
    <workbookView xWindow="-110" yWindow="-110" windowWidth="19420" windowHeight="10300" tabRatio="500" xr2:uid="{00000000-000D-0000-FFFF-FFFF00000000}"/>
  </bookViews>
  <sheets>
    <sheet name="BPU " sheetId="1" r:id="rId1"/>
    <sheet name="DQE IDF " sheetId="11"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G23" i="1" l="1"/>
  <c r="G24" i="1"/>
  <c r="G25" i="1"/>
  <c r="G26" i="1"/>
  <c r="E21" i="11"/>
  <c r="G21" i="11" s="1"/>
  <c r="H24" i="1"/>
  <c r="G27" i="1"/>
  <c r="H27" i="1" s="1"/>
  <c r="E12" i="11"/>
  <c r="E13" i="11"/>
  <c r="E14" i="11"/>
  <c r="E15" i="11"/>
  <c r="E16" i="11"/>
  <c r="E17" i="11"/>
  <c r="E18" i="11"/>
  <c r="E19" i="11"/>
  <c r="E20" i="11"/>
  <c r="E22" i="11"/>
  <c r="E23" i="11"/>
  <c r="E24" i="11"/>
  <c r="E25" i="11"/>
  <c r="E26" i="11"/>
  <c r="E27" i="11"/>
  <c r="E28" i="11"/>
  <c r="E29" i="11"/>
  <c r="E30" i="11"/>
  <c r="E31" i="11"/>
  <c r="E32" i="11"/>
  <c r="E11" i="11"/>
  <c r="E10" i="11"/>
  <c r="H26" i="1" l="1"/>
  <c r="G33" i="1"/>
  <c r="H33" i="1" s="1"/>
  <c r="G32" i="1"/>
  <c r="H32" i="1" s="1"/>
  <c r="G29" i="11"/>
  <c r="G16" i="1" l="1"/>
  <c r="H16" i="1" s="1"/>
  <c r="G11" i="11" l="1"/>
  <c r="G12" i="11"/>
  <c r="G14" i="11"/>
  <c r="G15" i="11"/>
  <c r="G18" i="11"/>
  <c r="G19" i="11"/>
  <c r="G20" i="11"/>
  <c r="G22" i="11"/>
  <c r="G23" i="11"/>
  <c r="G24" i="11"/>
  <c r="G27" i="11"/>
  <c r="G28" i="11"/>
  <c r="G30" i="11"/>
  <c r="G31" i="11"/>
  <c r="G32" i="11"/>
  <c r="G36" i="1"/>
  <c r="H36" i="1" s="1"/>
  <c r="G29" i="1"/>
  <c r="H29" i="1" s="1"/>
  <c r="G30" i="1"/>
  <c r="H30" i="1" s="1"/>
  <c r="G31" i="1"/>
  <c r="H31" i="1" s="1"/>
  <c r="G34" i="1"/>
  <c r="H34" i="1" s="1"/>
  <c r="G35" i="1"/>
  <c r="H35" i="1" s="1"/>
  <c r="G16" i="11" l="1"/>
  <c r="G17" i="11"/>
  <c r="G17" i="1" l="1"/>
  <c r="H17" i="1" s="1"/>
  <c r="G18" i="1"/>
  <c r="H18" i="1" s="1"/>
  <c r="G19" i="1"/>
  <c r="H19" i="1" s="1"/>
  <c r="G26" i="11" l="1"/>
  <c r="G25" i="11"/>
  <c r="G13" i="11"/>
  <c r="G10" i="11" l="1"/>
  <c r="G34" i="11" s="1"/>
  <c r="G28" i="1"/>
  <c r="H28" i="1" s="1"/>
  <c r="G20" i="1"/>
  <c r="H20" i="1" s="1"/>
  <c r="H25" i="1"/>
  <c r="H23" i="1"/>
  <c r="G22" i="1"/>
  <c r="H22" i="1" s="1"/>
  <c r="G21" i="1"/>
  <c r="H21" i="1" s="1"/>
  <c r="G15" i="1"/>
  <c r="H15" i="1" s="1"/>
  <c r="G14" i="1"/>
  <c r="H14" i="1" s="1"/>
  <c r="G13" i="1"/>
  <c r="H13" i="1" s="1"/>
  <c r="G12" i="1"/>
  <c r="H12" i="1" s="1"/>
  <c r="G35" i="11" l="1"/>
  <c r="G36" i="11" s="1"/>
</calcChain>
</file>

<file path=xl/sharedStrings.xml><?xml version="1.0" encoding="utf-8"?>
<sst xmlns="http://schemas.openxmlformats.org/spreadsheetml/2006/main" count="162" uniqueCount="98">
  <si>
    <t>Marché  d’assistance pour l’ensemble des tâches de gestion des recours déposés dans le cadre du droit au logement opposable en Île-de-France</t>
  </si>
  <si>
    <t>BORDEREAU DES PRIX UNITAIRES</t>
  </si>
  <si>
    <t xml:space="preserve">Le candidat remplit la colonne « prix unitaire HT » </t>
  </si>
  <si>
    <t>Intitulé</t>
  </si>
  <si>
    <t>description</t>
  </si>
  <si>
    <t>unité</t>
  </si>
  <si>
    <t>Prix unitaire HT</t>
  </si>
  <si>
    <t>TVA
20%</t>
  </si>
  <si>
    <t>Prix unitaire TTC</t>
  </si>
  <si>
    <t>Traitement d’un recours DALO</t>
  </si>
  <si>
    <t>1 recours</t>
  </si>
  <si>
    <t>Traitement d’un recours DAHO</t>
  </si>
  <si>
    <t>Traitement d’un recours gracieux</t>
  </si>
  <si>
    <t>Traitement d’un recours contentieux</t>
  </si>
  <si>
    <t>1 dossier</t>
  </si>
  <si>
    <t>Détail Quantitatif Estimatif</t>
  </si>
  <si>
    <t>Quantité</t>
  </si>
  <si>
    <t>Montant total HT</t>
  </si>
  <si>
    <t>La formule de la colonne « prix unitaire HT » renvoie les informations à l’identique du Bordereau des Prix Unitaires</t>
  </si>
  <si>
    <t xml:space="preserve">Modification substantielle du portail web </t>
  </si>
  <si>
    <t>développement d'une modification substantielle du portail web suivant les modalités définies à l'article 2.1.3 du CCTP</t>
  </si>
  <si>
    <t>Hébergement des données</t>
  </si>
  <si>
    <t>1 notification</t>
  </si>
  <si>
    <t>Veille juridique</t>
  </si>
  <si>
    <t>Mise en place d'une veille juridique selon les modalités définies à l'article 2.8. du CCTP</t>
  </si>
  <si>
    <t>traitement d'un ticket généré sur le portail   selon les modalités explicitées à l'article 2.7. du CCTP</t>
  </si>
  <si>
    <t xml:space="preserve">Numéro </t>
  </si>
  <si>
    <t xml:space="preserve">1 recours </t>
  </si>
  <si>
    <t>1 ticket</t>
  </si>
  <si>
    <t>1 JOUR HOMME</t>
  </si>
  <si>
    <t>1 MOIS</t>
  </si>
  <si>
    <t xml:space="preserve"> maintien en conditions opérationnelles et mises à jour d’un portail web à destination des usagers pour leur démarches relatives au DALO et au DAHO  suivant les modalités définies à l'article  2.1.2 du CCTP</t>
  </si>
  <si>
    <t>Traitement d’un recours amiable portant sur une demande de logement, déposé avant le début des prestations et pour lequel l’accusé réception n’a pas été envoyé.
Ces recours seront traités par le titulaire suivant les modalités définies à l’article 5.1 du CCTP</t>
  </si>
  <si>
    <t>Traitement d’un recours amiable portant sur une demande de logement, déposé avant le début des prestations et pour lequel l’accusé réception a été envoyé.
Ces recours seront traités par le titulaire suivant les modalités définies à l’article 5.1 du CCTP</t>
  </si>
  <si>
    <t>Traitement d’un recours amiable portant sur une demande d’hébergement, déposé avant le début des prestations et pour lequel l’accusé réception n’a pas été envoyé.
Ces recours seront traités par le titulaire suivant les modalités définies à l’article 5.1 du CCTP</t>
  </si>
  <si>
    <t>Traitement d’un recours amiable portant sur une demande d’hébergement, déposé avant le début des prestations et pour lequel l’accusé réception a été envoyé.
Ces recours seront traités par le titulaire suivant les modalités définies à l’article 5.1 du CCTP</t>
  </si>
  <si>
    <t>Traitement d’un recours amiable portant sur une demande de logement, en cours d’instruction à la date de fin du marché.
Les recours DALO en cours d’instruction disposent d’un accusé réception. Ils n’ont pas été examinés par la COMED
Ces recours seront traités par le titulaire suivant les modalités définies à l’article 5.2 du CCTP</t>
  </si>
  <si>
    <t>Traitement d’un recours amiable portant sur une demande d’hébergement, en cours d’instruction à la date de fin du marché.
Les recours DAHO en cours d’instruction disposent d’un accusé réception. Ils n’ont pas été examinés par la COMED
Ces recours seront traités par le titulaire suivant les modalités définies à l’article 5.2 du CCTP</t>
  </si>
  <si>
    <t xml:space="preserve">total TTC </t>
  </si>
  <si>
    <t>Reprise du traitement d’un recours DALO  sans AR</t>
  </si>
  <si>
    <t>Reprise du traitement d’un recours DALO  avec AR</t>
  </si>
  <si>
    <t>Reprise du traitement d’un recours DAHO sans AR</t>
  </si>
  <si>
    <t>Reprise du traitement d’un recours DAHO  avec AR</t>
  </si>
  <si>
    <t>Reprise du traitement d’un recours gracieux avec AR</t>
  </si>
  <si>
    <t>Reprise du traitement d’un recours gracieux sans AR</t>
  </si>
  <si>
    <t>Fin de contrat - Recours DALO en cours d’instruction</t>
  </si>
  <si>
    <t>Fin de contrat - Recours DAHO  en cours d’instruction</t>
  </si>
  <si>
    <t>Fin de contrat - Recours gracieux  en cours d’instruction</t>
  </si>
  <si>
    <t>Traitement d’un recours gracieux  en cours d’instruction à la date de fin du marché.
Les recours gracieux en cours d’instruction disposent d’un accusé réception. Ils n’ont pas été examinés par la COMED
Ces recours seront traités par le titulaire suivant les modalités définies à l’article 5.2 du CCTP</t>
  </si>
  <si>
    <t>Traitement d’un recours gracieux, déposé avant le début des prestations et pour lequel l’accusé réception n' a pas été envoyé.
Ces recours seront traités par le titulaire suivant les modalités définies à l’article 5.1 du CCTP</t>
  </si>
  <si>
    <t>Traitement d’un recours gracieux, déposé avant le début des prestations et pour lequel l’accusé réception a  été envoyé.
Ces recours seront traités par le titulaire suivant les modalités définies à l’article 5.1 du CCTP</t>
  </si>
  <si>
    <t>Traitement d’un recours  portant sur une demande de logement, déposé avant le début des prestations et pour lequel l’accusé réception n’a pas été envoyé.
Ces recours seront traités par le titulaire suivant les modalités définies à l’article 5.1 du CCTP</t>
  </si>
  <si>
    <t>Traitement d’un recours  portant sur une demande de logement, déposé avant le début des prestations et pour lequel l’accusé réception a été envoyé.
Ces recours seront traités par le titulaire suivant les modalités définies à l’article 5.1 du CCTP</t>
  </si>
  <si>
    <t>Reprise du traitement d’un recours DAHO   avec AR</t>
  </si>
  <si>
    <t>Traitement d’un recours  portant sur une demande d'hébergement déposé avant le début des prestations et pour lequel l’accusé réception n'a pas été envoyé.
Ces recours seront traités par le titulaire suivant les modalités définies à l’article 5.1 du CCTP</t>
  </si>
  <si>
    <t>Traitement d’un recours  portant  sur une demande d'hebergement, déposé avant le début des prestations et pour lequel l’accusé réception a été envoyé.
Ces recours seront traités par le titulaire suivant les modalités définies à l’article 5.1 du CCTP</t>
  </si>
  <si>
    <t>1 mois</t>
  </si>
  <si>
    <t>Reprise du traitement d’un recours  gracieux avec AR</t>
  </si>
  <si>
    <t xml:space="preserve"> Reprise  d’un portail web </t>
  </si>
  <si>
    <t>Annexe n°1  de l'Acte d'Engagement</t>
  </si>
  <si>
    <t>Annexe n°2 de l'Acte d'Engagement</t>
  </si>
  <si>
    <t>Notification d'une décision par lettre recommandée avec accusé de réception</t>
  </si>
  <si>
    <t>Notification d'une décision par lettre recommandée avec accusé de réception suivant les modalités définies à l'article 2.4.3. du CCTP</t>
  </si>
  <si>
    <t>Notification d'une décision par  lettre recommandée électronique avec accusé de réception</t>
  </si>
  <si>
    <t xml:space="preserve">Maintien en conditions opérationnelles et mises à jour d’un portail web </t>
  </si>
  <si>
    <t>traitement d'un ticket généré sur le portail  suivant les modalités  définies à l'article 2.7. du CCTP</t>
  </si>
  <si>
    <t>Traitement d’un recours contentieux suivant les modalités définies aux articles 2.5.2 et 4 du CCTP</t>
  </si>
  <si>
    <t>Traitement d'un recours suite à l'annulation de la décision de la commission de médiation par le tribunal</t>
  </si>
  <si>
    <t>Traitement d’un dossier « caducisation »</t>
  </si>
  <si>
    <t>Notification d'une décision par lettre recommandée avec accusé de réception  selon les modalités définies à l'article 2.4.3. du CCTP</t>
  </si>
  <si>
    <t>Notification d'une décision par lettre recommandée électronique avec accusé de réception selon les modalités définies à l'article 2.4.3. du CCTP</t>
  </si>
  <si>
    <t>Hébergement des données suivant les modalités définies à l'article 1.6 du CCTP</t>
  </si>
  <si>
    <t>traitement d'un ticket généré sur le portail   selon les modalités définies à l'article 2.7. du CCTP</t>
  </si>
  <si>
    <t>Traitement d’un recours gracieux , déposé avant le début des prestations et pour lequel l’accusé réception n’a pas été envoyé.
Ces recours seront traités par le titulaire suivant les modalités définies à l’article 5.1 du CCTP</t>
  </si>
  <si>
    <t xml:space="preserve"> Maintien en conditions opérationnelles et mises à jour d’un portail web à destination des usagers pour leur démarches relatives au DALO et au DAHO  suivant les modalités définies à l'article  2.1.2 du CCTP</t>
  </si>
  <si>
    <t>Développement d'une modification substantielle du portail web suivant les modalités définies à l'article 2.1.3 du CCTP</t>
  </si>
  <si>
    <t>Les quantités indiquées ne sont pas contractuelles et ne sont utilisées que pour le jugement des offres; elles ne sont pas modifiables</t>
  </si>
  <si>
    <t xml:space="preserve">Montant tota HTl </t>
  </si>
  <si>
    <t xml:space="preserve">TVA 20 % </t>
  </si>
  <si>
    <t>Suivi de l'activité</t>
  </si>
  <si>
    <t>déploiement d'un outil de suivi de l'activité suivant les modalités définies à l'article 3.2.2. du CCTP</t>
  </si>
  <si>
    <t>Reprise d’un portail web à destination des usagers pour leur démarches relatives au DALO et au DAHO  suivant les modalités définies à article 2.1.1 du CCTP</t>
  </si>
  <si>
    <t>Transfert du site web</t>
  </si>
  <si>
    <t>Transfert du site web suivant les modalités définies à l'article 2.1.5 du CCTP</t>
  </si>
  <si>
    <t>Transfert du portail web</t>
  </si>
  <si>
    <t>transfert du portail web dans les modalités définies à l'article 2.1.5</t>
  </si>
  <si>
    <t>Traitement d’un recours portant sur une demande d’hébergement suivant les modalités définies aux articles 2.2, 2.3, 2.4.1, 2.4.2  et 4  du CCTP</t>
  </si>
  <si>
    <t>Traitement d’un recours portant sur une demande de logement suivant les modalités définies aux articles 2.2, 2.3, 2.4.1, 2.4.2  et 4  du CCTP</t>
  </si>
  <si>
    <t>Notification d'une décision par lettre recommandée électronique avec accusé de réception suivant les modalités définies à l'article 2.4.3. du CCTP</t>
  </si>
  <si>
    <t>Mise en place d'une veille juridique suivant les modalités définies à l'article 2.8. du CCTP</t>
  </si>
  <si>
    <t>Traitement d’un recours portant sur une demande de logement suivant les modalités définies aux articles 2.2, 2.3, 2.4.1, 2.4.2 et 4  du CCTP</t>
  </si>
  <si>
    <t>Traitement d’un recours portant sur une demande d’hébergement suivant les modalités définies aux articles 2.2, 2.3, 2.4.1, 2.4.2 et 4  du CCTP</t>
  </si>
  <si>
    <t>Traitement d’un recours gracieux suivant les modalités définies aux articles 2.5.1  et 4 du CCTP ( hors notification de la décision)</t>
  </si>
  <si>
    <t>Traitement d'un recours suite à l'annulation de la décision de la commission de médiation par le tribunal selon les modalités définies aux articles 2.5.3. et 4 du CCTP ( hors notification de la décision)</t>
  </si>
  <si>
    <t>traitement d’un dossier dans le cadre de la procédure de caducisation suivant les modalités définies aux articles 2.6 et 4  du CCTP (hors notification de la décision)</t>
  </si>
  <si>
    <t>Traitement d’un recours gracieux suivant les modalités définies aux articles 2.5.1  et 4 du CCTP (hors notification de la décision)</t>
  </si>
  <si>
    <t>Traitement d'un recours suite à l'annulation de la décision de la commission de médiation par le tribunal selon les modalités définies aux articles 2.5.3. et 4 du CCTP (hors notification de la décision)</t>
  </si>
  <si>
    <t>traitement d’un dossier dans le cadre de la procédure de caducisation suivant les modalités définies aux articlex 2.6 et 4  du CCTP (hors notification de la décision)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</si>
</sst>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40C];[Red]\-#,##0.00\ [$€-40C]"/>
    <numFmt numFmtId="165" formatCode="_-* #,##0.00&quot; €&quot;_-;\-* #,##0.00&quot; €&quot;_-;_-* \-??&quot; €&quot;_-;_-@_-"/>
    <numFmt numFmtId="166" formatCode="#,###"/>
  </numFmts>
  <fonts count="12" x14ac:knownFonts="1">
    <font>
      <sz val="11"/>
      <color rgb="FF000000"/>
      <name val="Arial"/>
      <family val="2"/>
      <charset val="1"/>
    </font>
    <font>
      <b/>
      <i/>
      <sz val="16"/>
      <color rgb="FF000000"/>
      <name val="Arial"/>
      <family val="2"/>
      <charset val="1"/>
    </font>
    <font>
      <b/>
      <i/>
      <u/>
      <sz val="11"/>
      <color rgb="FF000000"/>
      <name val="Arial"/>
      <family val="2"/>
      <charset val="1"/>
    </font>
    <font>
      <b/>
      <sz val="14"/>
      <color rgb="FF000000"/>
      <name val="Arial"/>
      <family val="2"/>
      <charset val="1"/>
    </font>
    <font>
      <sz val="14"/>
      <color rgb="FF000000"/>
      <name val="Arial"/>
      <family val="2"/>
      <charset val="1"/>
    </font>
    <font>
      <b/>
      <sz val="26"/>
      <color rgb="FF000000"/>
      <name val="Arial"/>
      <family val="2"/>
      <charset val="1"/>
    </font>
    <font>
      <strike/>
      <sz val="14"/>
      <color rgb="FFFF0000"/>
      <name val="Arial"/>
      <family val="2"/>
      <charset val="1"/>
    </font>
    <font>
      <strike/>
      <sz val="11"/>
      <color rgb="FFFF0000"/>
      <name val="Arial"/>
      <family val="2"/>
      <charset val="1"/>
    </font>
    <font>
      <b/>
      <sz val="11"/>
      <color rgb="FF000000"/>
      <name val="Arial"/>
      <family val="2"/>
      <charset val="1"/>
    </font>
    <font>
      <sz val="11"/>
      <color rgb="FF000000"/>
      <name val="Arial"/>
      <family val="2"/>
      <charset val="1"/>
    </font>
    <font>
      <sz val="8"/>
      <name val="Arial"/>
      <family val="2"/>
      <charset val="1"/>
    </font>
    <font>
      <sz val="11"/>
      <name val="Arial"/>
      <family val="2"/>
      <charset val="1"/>
    </font>
  </fonts>
  <fills count="8">
    <fill>
      <patternFill patternType="none"/>
    </fill>
    <fill>
      <patternFill patternType="gray125"/>
    </fill>
    <fill>
      <patternFill patternType="solid">
        <fgColor rgb="FFC0C0C0"/>
        <bgColor rgb="FFCCCCFF"/>
      </patternFill>
    </fill>
    <fill>
      <patternFill patternType="solid">
        <fgColor rgb="FF92D050"/>
        <bgColor rgb="FFC0C0C0"/>
      </patternFill>
    </fill>
    <fill>
      <patternFill patternType="solid">
        <fgColor rgb="FFFFFF00"/>
        <bgColor rgb="FFFFFF00"/>
      </patternFill>
    </fill>
    <fill>
      <patternFill patternType="solid">
        <fgColor theme="0"/>
        <bgColor rgb="FFC0C0C0"/>
      </patternFill>
    </fill>
    <fill>
      <patternFill patternType="solid">
        <fgColor theme="0"/>
        <bgColor indexed="64"/>
      </patternFill>
    </fill>
    <fill>
      <patternFill patternType="solid">
        <fgColor theme="0" tint="-0.249977111117893"/>
        <bgColor rgb="FFCCCCFF"/>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9" fillId="0" borderId="0" applyBorder="0" applyProtection="0"/>
    <xf numFmtId="0" fontId="1" fillId="0" borderId="0">
      <alignment horizontal="center" textRotation="90"/>
    </xf>
    <xf numFmtId="0" fontId="2" fillId="0" borderId="0"/>
    <xf numFmtId="164" fontId="2" fillId="0" borderId="0"/>
  </cellStyleXfs>
  <cellXfs count="39">
    <xf numFmtId="0" fontId="0" fillId="0" borderId="0" xfId="0"/>
    <xf numFmtId="0" fontId="0" fillId="0" borderId="0" xfId="0" applyProtection="1">
      <protection hidden="1"/>
    </xf>
    <xf numFmtId="0" fontId="0" fillId="0" borderId="0" xfId="0" applyProtection="1"/>
    <xf numFmtId="0" fontId="4" fillId="0" borderId="0" xfId="0" applyFont="1" applyProtection="1"/>
    <xf numFmtId="0" fontId="5" fillId="0" borderId="0" xfId="0" applyFont="1" applyProtection="1"/>
    <xf numFmtId="0" fontId="6" fillId="0" borderId="0" xfId="0" applyFont="1" applyProtection="1"/>
    <xf numFmtId="0" fontId="7" fillId="0" borderId="0" xfId="0" applyFont="1" applyProtection="1"/>
    <xf numFmtId="0" fontId="0" fillId="0" borderId="0" xfId="0" applyFont="1" applyAlignment="1" applyProtection="1"/>
    <xf numFmtId="0" fontId="8" fillId="2" borderId="1" xfId="0" applyFont="1" applyFill="1" applyBorder="1" applyAlignment="1" applyProtection="1">
      <alignment horizontal="center" vertical="center" wrapText="1"/>
    </xf>
    <xf numFmtId="0" fontId="0" fillId="0" borderId="1" xfId="0" applyFont="1" applyBorder="1" applyAlignment="1" applyProtection="1">
      <alignment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xf>
    <xf numFmtId="164" fontId="0" fillId="0" borderId="1" xfId="0" applyNumberFormat="1" applyBorder="1" applyAlignment="1" applyProtection="1">
      <alignment vertical="center"/>
      <protection locked="0"/>
    </xf>
    <xf numFmtId="165" fontId="0" fillId="2" borderId="1" xfId="1" applyFont="1" applyFill="1" applyBorder="1" applyAlignment="1" applyProtection="1">
      <alignment vertical="center"/>
    </xf>
    <xf numFmtId="164" fontId="0" fillId="0" borderId="1" xfId="0" applyNumberFormat="1" applyBorder="1" applyAlignment="1" applyProtection="1">
      <alignment vertical="center"/>
    </xf>
    <xf numFmtId="164" fontId="8" fillId="3" borderId="1" xfId="0" applyNumberFormat="1" applyFont="1" applyFill="1" applyBorder="1" applyAlignment="1" applyProtection="1">
      <alignment vertical="center"/>
    </xf>
    <xf numFmtId="166" fontId="0" fillId="2" borderId="1" xfId="0" applyNumberFormat="1" applyFill="1" applyBorder="1" applyAlignment="1" applyProtection="1">
      <alignment vertical="center"/>
    </xf>
    <xf numFmtId="0" fontId="0" fillId="5" borderId="1" xfId="0" applyFont="1" applyFill="1" applyBorder="1" applyAlignment="1" applyProtection="1">
      <alignment vertical="center" wrapText="1"/>
    </xf>
    <xf numFmtId="0" fontId="0" fillId="5" borderId="1" xfId="0" applyFont="1" applyFill="1" applyBorder="1" applyAlignment="1" applyProtection="1">
      <alignment horizontal="center" vertical="center"/>
    </xf>
    <xf numFmtId="166" fontId="0" fillId="2" borderId="0" xfId="0" applyNumberFormat="1" applyFill="1" applyBorder="1" applyAlignment="1" applyProtection="1">
      <alignment vertical="center"/>
    </xf>
    <xf numFmtId="164" fontId="0" fillId="0" borderId="0" xfId="0" applyNumberFormat="1" applyFill="1" applyBorder="1" applyAlignment="1" applyProtection="1">
      <alignment vertical="center"/>
    </xf>
    <xf numFmtId="0" fontId="11" fillId="0" borderId="1" xfId="0" applyFont="1" applyBorder="1" applyAlignment="1" applyProtection="1">
      <alignment vertical="center" wrapText="1"/>
    </xf>
    <xf numFmtId="0" fontId="0" fillId="6" borderId="1" xfId="0" applyFont="1" applyFill="1" applyBorder="1" applyAlignment="1" applyProtection="1">
      <alignment vertical="center" wrapText="1"/>
    </xf>
    <xf numFmtId="0" fontId="0" fillId="6" borderId="1" xfId="0" applyFont="1" applyFill="1" applyBorder="1" applyAlignment="1" applyProtection="1">
      <alignment horizontal="center" vertical="center"/>
    </xf>
    <xf numFmtId="0" fontId="0" fillId="5" borderId="1"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Border="1" applyAlignment="1" applyProtection="1">
      <alignment horizontal="center" vertical="center"/>
      <protection hidden="1"/>
    </xf>
    <xf numFmtId="0" fontId="0" fillId="0" borderId="1" xfId="0" applyFont="1" applyFill="1" applyBorder="1" applyAlignment="1" applyProtection="1">
      <alignment vertical="center" wrapText="1"/>
    </xf>
    <xf numFmtId="0" fontId="0" fillId="0" borderId="1" xfId="0"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164" fontId="0" fillId="6" borderId="1" xfId="0" applyNumberFormat="1" applyFill="1" applyBorder="1" applyAlignment="1" applyProtection="1">
      <alignment vertical="center"/>
    </xf>
    <xf numFmtId="164" fontId="0" fillId="0" borderId="1" xfId="0" applyNumberFormat="1" applyFill="1" applyBorder="1" applyAlignment="1" applyProtection="1">
      <alignment vertical="center"/>
    </xf>
    <xf numFmtId="166" fontId="0" fillId="7" borderId="1" xfId="0" applyNumberFormat="1" applyFill="1" applyBorder="1" applyAlignment="1" applyProtection="1">
      <alignment vertical="center"/>
    </xf>
    <xf numFmtId="164" fontId="0" fillId="0" borderId="0" xfId="0" applyNumberFormat="1"/>
    <xf numFmtId="0" fontId="0" fillId="6" borderId="1" xfId="0" applyFill="1" applyBorder="1" applyAlignment="1" applyProtection="1">
      <alignment horizontal="center" vertical="center"/>
    </xf>
    <xf numFmtId="165" fontId="0" fillId="7" borderId="1" xfId="1" applyFont="1" applyFill="1" applyBorder="1" applyAlignment="1" applyProtection="1">
      <alignment vertical="center"/>
    </xf>
    <xf numFmtId="0" fontId="3" fillId="0" borderId="0" xfId="0" applyFont="1" applyBorder="1" applyAlignment="1" applyProtection="1">
      <alignment horizontal="left" vertical="center" wrapText="1"/>
    </xf>
    <xf numFmtId="0" fontId="0" fillId="4" borderId="0" xfId="0" applyFont="1" applyFill="1" applyBorder="1" applyAlignment="1" applyProtection="1">
      <alignment horizontal="center"/>
    </xf>
  </cellXfs>
  <cellStyles count="5">
    <cellStyle name="Heading1" xfId="2" xr:uid="{00000000-0005-0000-0000-000000000000}"/>
    <cellStyle name="Monétaire" xfId="1" builtinId="4"/>
    <cellStyle name="Normal" xfId="0" builtinId="0"/>
    <cellStyle name="Result" xfId="3" xr:uid="{00000000-0005-0000-0000-000003000000}"/>
    <cellStyle name="Result2" xfId="4" xr:uid="{00000000-0005-0000-0000-000004000000}"/>
  </cellStyles>
  <dxfs count="1">
    <dxf>
      <font>
        <color rgb="FFFF0000"/>
      </font>
      <fill>
        <patternFill>
          <bgColor rgb="FFFFC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ML36"/>
  <sheetViews>
    <sheetView tabSelected="1" topLeftCell="A32" zoomScale="64" zoomScaleNormal="64" workbookViewId="0">
      <selection activeCell="F14" sqref="F14"/>
    </sheetView>
  </sheetViews>
  <sheetFormatPr baseColWidth="10" defaultColWidth="9" defaultRowHeight="14" x14ac:dyDescent="0.3"/>
  <cols>
    <col min="2" max="2" width="11.33203125" style="1" customWidth="1"/>
    <col min="3" max="3" width="35.33203125" style="1" customWidth="1"/>
    <col min="4" max="4" width="91" style="1" customWidth="1"/>
    <col min="5" max="5" width="16.58203125" style="1" customWidth="1"/>
    <col min="6" max="6" width="10.58203125" style="1" customWidth="1"/>
    <col min="7" max="7" width="18" style="1" customWidth="1"/>
    <col min="8" max="8" width="14" style="1" customWidth="1"/>
    <col min="9" max="1026" width="11" style="1" customWidth="1"/>
  </cols>
  <sheetData>
    <row r="1" spans="2:8" ht="14.25" customHeight="1" x14ac:dyDescent="0.3">
      <c r="B1" s="37" t="s">
        <v>0</v>
      </c>
      <c r="C1" s="37"/>
      <c r="D1" s="37"/>
      <c r="E1" s="37"/>
      <c r="F1" s="37"/>
      <c r="G1" s="37"/>
      <c r="H1" s="37"/>
    </row>
    <row r="2" spans="2:8" ht="37.4" customHeight="1" x14ac:dyDescent="0.3">
      <c r="B2" s="37"/>
      <c r="C2" s="37"/>
      <c r="D2" s="37"/>
      <c r="E2" s="37"/>
      <c r="F2" s="37"/>
      <c r="G2" s="37"/>
      <c r="H2" s="37"/>
    </row>
    <row r="3" spans="2:8" x14ac:dyDescent="0.3">
      <c r="B3" s="2"/>
      <c r="C3" s="2"/>
      <c r="D3" s="2"/>
      <c r="E3" s="2"/>
      <c r="F3" s="2"/>
      <c r="G3" s="2"/>
      <c r="H3" s="2"/>
    </row>
    <row r="4" spans="2:8" ht="17.5" x14ac:dyDescent="0.35">
      <c r="B4" s="3" t="s">
        <v>59</v>
      </c>
      <c r="C4" s="2"/>
      <c r="D4" s="2"/>
      <c r="E4" s="2"/>
      <c r="F4" s="2"/>
      <c r="G4" s="2"/>
      <c r="H4" s="2"/>
    </row>
    <row r="5" spans="2:8" ht="32.5" x14ac:dyDescent="0.65">
      <c r="B5" s="4" t="s">
        <v>1</v>
      </c>
      <c r="C5" s="2"/>
      <c r="D5" s="2"/>
      <c r="E5" s="2"/>
      <c r="F5" s="2"/>
      <c r="G5" s="2"/>
      <c r="H5" s="2"/>
    </row>
    <row r="6" spans="2:8" x14ac:dyDescent="0.3">
      <c r="B6" s="2"/>
      <c r="C6" s="2"/>
      <c r="D6" s="2"/>
      <c r="E6" s="2"/>
      <c r="F6" s="2"/>
      <c r="G6" s="2"/>
      <c r="H6" s="2"/>
    </row>
    <row r="7" spans="2:8" ht="17.5" x14ac:dyDescent="0.35">
      <c r="B7" s="5"/>
      <c r="C7" s="6"/>
      <c r="D7" s="6"/>
      <c r="E7" s="2"/>
      <c r="F7" s="2"/>
      <c r="G7" s="2"/>
      <c r="H7" s="2"/>
    </row>
    <row r="8" spans="2:8" x14ac:dyDescent="0.3">
      <c r="B8" s="2"/>
      <c r="C8" s="2"/>
      <c r="D8" s="2"/>
      <c r="E8" s="2"/>
      <c r="F8" s="2"/>
      <c r="G8" s="2"/>
      <c r="H8" s="2"/>
    </row>
    <row r="9" spans="2:8" x14ac:dyDescent="0.3">
      <c r="B9" s="2"/>
      <c r="C9" s="7" t="s">
        <v>2</v>
      </c>
      <c r="D9" s="7"/>
      <c r="E9" s="2"/>
      <c r="F9" s="2"/>
      <c r="G9" s="2"/>
      <c r="H9" s="2"/>
    </row>
    <row r="10" spans="2:8" x14ac:dyDescent="0.3">
      <c r="B10" s="2"/>
      <c r="C10" s="2"/>
      <c r="D10" s="2"/>
      <c r="E10" s="2"/>
      <c r="F10" s="2"/>
      <c r="G10" s="2"/>
      <c r="H10" s="2"/>
    </row>
    <row r="11" spans="2:8" ht="28" x14ac:dyDescent="0.3">
      <c r="B11" s="8" t="s">
        <v>26</v>
      </c>
      <c r="C11" s="8" t="s">
        <v>3</v>
      </c>
      <c r="D11" s="8" t="s">
        <v>4</v>
      </c>
      <c r="E11" s="8" t="s">
        <v>5</v>
      </c>
      <c r="F11" s="8" t="s">
        <v>6</v>
      </c>
      <c r="G11" s="8" t="s">
        <v>7</v>
      </c>
      <c r="H11" s="8" t="s">
        <v>8</v>
      </c>
    </row>
    <row r="12" spans="2:8" ht="40.5" customHeight="1" x14ac:dyDescent="0.3">
      <c r="B12" s="25">
        <v>1</v>
      </c>
      <c r="C12" s="9" t="s">
        <v>9</v>
      </c>
      <c r="D12" s="10" t="s">
        <v>87</v>
      </c>
      <c r="E12" s="11" t="s">
        <v>10</v>
      </c>
      <c r="F12" s="12">
        <v>0</v>
      </c>
      <c r="G12" s="13">
        <f>F12*0.2</f>
        <v>0</v>
      </c>
      <c r="H12" s="14">
        <f>G12+F12</f>
        <v>0</v>
      </c>
    </row>
    <row r="13" spans="2:8" ht="39" customHeight="1" x14ac:dyDescent="0.3">
      <c r="B13" s="25">
        <v>2</v>
      </c>
      <c r="C13" s="9" t="s">
        <v>11</v>
      </c>
      <c r="D13" s="10" t="s">
        <v>86</v>
      </c>
      <c r="E13" s="11" t="s">
        <v>10</v>
      </c>
      <c r="F13" s="12">
        <v>0</v>
      </c>
      <c r="G13" s="13">
        <f>F13*0.2</f>
        <v>0</v>
      </c>
      <c r="H13" s="14">
        <f t="shared" ref="H13:H36" si="0">G13+F13</f>
        <v>0</v>
      </c>
    </row>
    <row r="14" spans="2:8" ht="42.75" customHeight="1" x14ac:dyDescent="0.3">
      <c r="B14" s="25">
        <v>3</v>
      </c>
      <c r="C14" s="9" t="s">
        <v>12</v>
      </c>
      <c r="D14" s="10" t="s">
        <v>92</v>
      </c>
      <c r="E14" s="11" t="s">
        <v>10</v>
      </c>
      <c r="F14" s="12">
        <v>0</v>
      </c>
      <c r="G14" s="13">
        <f>F14*0.2</f>
        <v>0</v>
      </c>
      <c r="H14" s="14">
        <f t="shared" si="0"/>
        <v>0</v>
      </c>
    </row>
    <row r="15" spans="2:8" ht="42.75" customHeight="1" x14ac:dyDescent="0.3">
      <c r="B15" s="26">
        <v>4</v>
      </c>
      <c r="C15" s="9" t="s">
        <v>13</v>
      </c>
      <c r="D15" s="10" t="s">
        <v>66</v>
      </c>
      <c r="E15" s="11" t="s">
        <v>10</v>
      </c>
      <c r="F15" s="12">
        <v>0</v>
      </c>
      <c r="G15" s="13">
        <f>F15*0.2</f>
        <v>0</v>
      </c>
      <c r="H15" s="14">
        <f t="shared" si="0"/>
        <v>0</v>
      </c>
    </row>
    <row r="16" spans="2:8" ht="42.75" customHeight="1" x14ac:dyDescent="0.3">
      <c r="B16" s="26">
        <v>5</v>
      </c>
      <c r="C16" s="10" t="s">
        <v>67</v>
      </c>
      <c r="D16" s="10" t="s">
        <v>93</v>
      </c>
      <c r="E16" s="11" t="s">
        <v>27</v>
      </c>
      <c r="F16" s="12">
        <v>0</v>
      </c>
      <c r="G16" s="13">
        <f>F16*0.2</f>
        <v>0</v>
      </c>
      <c r="H16" s="14">
        <f t="shared" si="0"/>
        <v>0</v>
      </c>
    </row>
    <row r="17" spans="2:8" ht="42.75" customHeight="1" x14ac:dyDescent="0.3">
      <c r="B17" s="26">
        <v>6</v>
      </c>
      <c r="C17" s="17" t="s">
        <v>68</v>
      </c>
      <c r="D17" s="17" t="s">
        <v>94</v>
      </c>
      <c r="E17" s="18" t="s">
        <v>14</v>
      </c>
      <c r="F17" s="12">
        <v>0</v>
      </c>
      <c r="G17" s="13">
        <f t="shared" ref="G17:G19" si="1">F17*0.2</f>
        <v>0</v>
      </c>
      <c r="H17" s="14">
        <f t="shared" si="0"/>
        <v>0</v>
      </c>
    </row>
    <row r="18" spans="2:8" ht="42.75" customHeight="1" x14ac:dyDescent="0.3">
      <c r="B18" s="26">
        <v>7</v>
      </c>
      <c r="C18" s="22" t="s">
        <v>61</v>
      </c>
      <c r="D18" s="17" t="s">
        <v>62</v>
      </c>
      <c r="E18" s="23" t="s">
        <v>22</v>
      </c>
      <c r="F18" s="12">
        <v>0</v>
      </c>
      <c r="G18" s="13">
        <f t="shared" si="1"/>
        <v>0</v>
      </c>
      <c r="H18" s="14">
        <f t="shared" si="0"/>
        <v>0</v>
      </c>
    </row>
    <row r="19" spans="2:8" ht="105" customHeight="1" x14ac:dyDescent="0.3">
      <c r="B19" s="26">
        <v>8</v>
      </c>
      <c r="C19" s="22" t="s">
        <v>63</v>
      </c>
      <c r="D19" s="17" t="s">
        <v>88</v>
      </c>
      <c r="E19" s="23" t="s">
        <v>22</v>
      </c>
      <c r="F19" s="12">
        <v>0</v>
      </c>
      <c r="G19" s="13">
        <f t="shared" si="1"/>
        <v>0</v>
      </c>
      <c r="H19" s="14">
        <f t="shared" si="0"/>
        <v>0</v>
      </c>
    </row>
    <row r="20" spans="2:8" ht="36" customHeight="1" x14ac:dyDescent="0.3">
      <c r="B20" s="26">
        <v>9</v>
      </c>
      <c r="C20" s="17" t="s">
        <v>23</v>
      </c>
      <c r="D20" s="17" t="s">
        <v>89</v>
      </c>
      <c r="E20" s="24">
        <v>1</v>
      </c>
      <c r="F20" s="12">
        <v>0</v>
      </c>
      <c r="G20" s="13">
        <f>F20*0.2</f>
        <v>0</v>
      </c>
      <c r="H20" s="14">
        <f t="shared" si="0"/>
        <v>0</v>
      </c>
    </row>
    <row r="21" spans="2:8" ht="43.5" customHeight="1" x14ac:dyDescent="0.3">
      <c r="B21" s="35">
        <v>10</v>
      </c>
      <c r="C21" s="17" t="s">
        <v>58</v>
      </c>
      <c r="D21" s="17" t="s">
        <v>81</v>
      </c>
      <c r="E21" s="18">
        <v>1</v>
      </c>
      <c r="F21" s="12">
        <v>0</v>
      </c>
      <c r="G21" s="36">
        <f t="shared" ref="G21:G28" si="2">F21*0.2</f>
        <v>0</v>
      </c>
      <c r="H21" s="31">
        <f t="shared" si="0"/>
        <v>0</v>
      </c>
    </row>
    <row r="22" spans="2:8" ht="39" customHeight="1" x14ac:dyDescent="0.3">
      <c r="B22" s="26">
        <v>11</v>
      </c>
      <c r="C22" s="17" t="s">
        <v>64</v>
      </c>
      <c r="D22" s="17" t="s">
        <v>74</v>
      </c>
      <c r="E22" s="18" t="s">
        <v>30</v>
      </c>
      <c r="F22" s="12">
        <v>0</v>
      </c>
      <c r="G22" s="13">
        <f t="shared" si="2"/>
        <v>0</v>
      </c>
      <c r="H22" s="14">
        <f t="shared" si="0"/>
        <v>0</v>
      </c>
    </row>
    <row r="23" spans="2:8" ht="28" x14ac:dyDescent="0.3">
      <c r="B23" s="26">
        <v>12</v>
      </c>
      <c r="C23" s="17" t="s">
        <v>19</v>
      </c>
      <c r="D23" s="17" t="s">
        <v>75</v>
      </c>
      <c r="E23" s="18" t="s">
        <v>29</v>
      </c>
      <c r="F23" s="12">
        <v>0</v>
      </c>
      <c r="G23" s="13">
        <f t="shared" si="2"/>
        <v>0</v>
      </c>
      <c r="H23" s="14">
        <f t="shared" si="0"/>
        <v>0</v>
      </c>
    </row>
    <row r="24" spans="2:8" ht="32" customHeight="1" x14ac:dyDescent="0.3">
      <c r="B24" s="26">
        <v>13</v>
      </c>
      <c r="C24" s="17" t="s">
        <v>82</v>
      </c>
      <c r="D24" s="17" t="s">
        <v>83</v>
      </c>
      <c r="E24" s="18">
        <v>1</v>
      </c>
      <c r="F24" s="12">
        <v>0</v>
      </c>
      <c r="G24" s="13">
        <f t="shared" si="2"/>
        <v>0</v>
      </c>
      <c r="H24" s="14">
        <f t="shared" si="0"/>
        <v>0</v>
      </c>
    </row>
    <row r="25" spans="2:8" ht="25" customHeight="1" x14ac:dyDescent="0.3">
      <c r="B25" s="26">
        <v>14</v>
      </c>
      <c r="C25" s="17" t="s">
        <v>21</v>
      </c>
      <c r="D25" s="17" t="s">
        <v>71</v>
      </c>
      <c r="E25" s="18">
        <v>1</v>
      </c>
      <c r="F25" s="12">
        <v>0</v>
      </c>
      <c r="G25" s="13">
        <f t="shared" si="2"/>
        <v>0</v>
      </c>
      <c r="H25" s="14">
        <f t="shared" si="0"/>
        <v>0</v>
      </c>
    </row>
    <row r="26" spans="2:8" ht="57.65" customHeight="1" x14ac:dyDescent="0.3">
      <c r="B26" s="26">
        <v>15</v>
      </c>
      <c r="C26" s="17" t="s">
        <v>25</v>
      </c>
      <c r="D26" s="17" t="s">
        <v>65</v>
      </c>
      <c r="E26" s="24" t="s">
        <v>28</v>
      </c>
      <c r="F26" s="12">
        <v>0</v>
      </c>
      <c r="G26" s="13">
        <f t="shared" si="2"/>
        <v>0</v>
      </c>
      <c r="H26" s="14">
        <f t="shared" si="0"/>
        <v>0</v>
      </c>
    </row>
    <row r="27" spans="2:8" ht="57.65" customHeight="1" x14ac:dyDescent="0.3">
      <c r="B27" s="26">
        <v>16</v>
      </c>
      <c r="C27" s="17" t="s">
        <v>79</v>
      </c>
      <c r="D27" s="17" t="s">
        <v>80</v>
      </c>
      <c r="E27" s="24">
        <v>1</v>
      </c>
      <c r="F27" s="12">
        <v>0</v>
      </c>
      <c r="G27" s="13">
        <f t="shared" si="2"/>
        <v>0</v>
      </c>
      <c r="H27" s="14">
        <f t="shared" si="0"/>
        <v>0</v>
      </c>
    </row>
    <row r="28" spans="2:8" ht="42" x14ac:dyDescent="0.3">
      <c r="B28" s="26">
        <v>17</v>
      </c>
      <c r="C28" s="10" t="s">
        <v>39</v>
      </c>
      <c r="D28" s="10" t="s">
        <v>32</v>
      </c>
      <c r="E28" s="11" t="s">
        <v>10</v>
      </c>
      <c r="F28" s="12">
        <v>0</v>
      </c>
      <c r="G28" s="13">
        <f t="shared" si="2"/>
        <v>0</v>
      </c>
      <c r="H28" s="14">
        <f t="shared" si="0"/>
        <v>0</v>
      </c>
    </row>
    <row r="29" spans="2:8" ht="42" x14ac:dyDescent="0.3">
      <c r="B29" s="26">
        <v>18</v>
      </c>
      <c r="C29" s="10" t="s">
        <v>40</v>
      </c>
      <c r="D29" s="10" t="s">
        <v>33</v>
      </c>
      <c r="E29" s="11" t="s">
        <v>10</v>
      </c>
      <c r="F29" s="12">
        <v>0</v>
      </c>
      <c r="G29" s="13">
        <f t="shared" ref="G29:G36" si="3">F29*0.2</f>
        <v>0</v>
      </c>
      <c r="H29" s="14">
        <f t="shared" si="0"/>
        <v>0</v>
      </c>
    </row>
    <row r="30" spans="2:8" ht="42" x14ac:dyDescent="0.3">
      <c r="B30" s="27">
        <v>19</v>
      </c>
      <c r="C30" s="10" t="s">
        <v>41</v>
      </c>
      <c r="D30" s="10" t="s">
        <v>34</v>
      </c>
      <c r="E30" s="11" t="s">
        <v>10</v>
      </c>
      <c r="F30" s="12">
        <v>0</v>
      </c>
      <c r="G30" s="13">
        <f t="shared" si="3"/>
        <v>0</v>
      </c>
      <c r="H30" s="14">
        <f t="shared" si="0"/>
        <v>0</v>
      </c>
    </row>
    <row r="31" spans="2:8" ht="42" x14ac:dyDescent="0.3">
      <c r="B31" s="27">
        <v>20</v>
      </c>
      <c r="C31" s="10" t="s">
        <v>42</v>
      </c>
      <c r="D31" s="10" t="s">
        <v>35</v>
      </c>
      <c r="E31" s="11" t="s">
        <v>10</v>
      </c>
      <c r="F31" s="12">
        <v>0</v>
      </c>
      <c r="G31" s="13">
        <f t="shared" si="3"/>
        <v>0</v>
      </c>
      <c r="H31" s="14">
        <f t="shared" si="0"/>
        <v>0</v>
      </c>
    </row>
    <row r="32" spans="2:8" ht="55.5" customHeight="1" x14ac:dyDescent="0.3">
      <c r="B32" s="27">
        <v>21</v>
      </c>
      <c r="C32" s="10" t="s">
        <v>44</v>
      </c>
      <c r="D32" s="10" t="s">
        <v>49</v>
      </c>
      <c r="E32" s="11" t="s">
        <v>10</v>
      </c>
      <c r="F32" s="12">
        <v>0</v>
      </c>
      <c r="G32" s="13">
        <f t="shared" si="3"/>
        <v>0</v>
      </c>
      <c r="H32" s="14">
        <f t="shared" si="0"/>
        <v>0</v>
      </c>
    </row>
    <row r="33" spans="2:8" ht="59.15" customHeight="1" x14ac:dyDescent="0.3">
      <c r="B33" s="27">
        <v>22</v>
      </c>
      <c r="C33" s="10" t="s">
        <v>43</v>
      </c>
      <c r="D33" s="10" t="s">
        <v>50</v>
      </c>
      <c r="E33" s="11" t="s">
        <v>10</v>
      </c>
      <c r="F33" s="12">
        <v>0</v>
      </c>
      <c r="G33" s="13">
        <f t="shared" si="3"/>
        <v>0</v>
      </c>
      <c r="H33" s="14">
        <f t="shared" si="0"/>
        <v>0</v>
      </c>
    </row>
    <row r="34" spans="2:8" ht="70" x14ac:dyDescent="0.3">
      <c r="B34" s="27">
        <v>23</v>
      </c>
      <c r="C34" s="10" t="s">
        <v>45</v>
      </c>
      <c r="D34" s="21" t="s">
        <v>36</v>
      </c>
      <c r="E34" s="11" t="s">
        <v>10</v>
      </c>
      <c r="F34" s="12">
        <v>0</v>
      </c>
      <c r="G34" s="13">
        <f t="shared" si="3"/>
        <v>0</v>
      </c>
      <c r="H34" s="14">
        <f t="shared" si="0"/>
        <v>0</v>
      </c>
    </row>
    <row r="35" spans="2:8" ht="70" x14ac:dyDescent="0.3">
      <c r="B35" s="27">
        <v>24</v>
      </c>
      <c r="C35" s="10" t="s">
        <v>46</v>
      </c>
      <c r="D35" s="21" t="s">
        <v>37</v>
      </c>
      <c r="E35" s="11" t="s">
        <v>10</v>
      </c>
      <c r="F35" s="12">
        <v>0</v>
      </c>
      <c r="G35" s="13">
        <f t="shared" si="3"/>
        <v>0</v>
      </c>
      <c r="H35" s="14">
        <f t="shared" si="0"/>
        <v>0</v>
      </c>
    </row>
    <row r="36" spans="2:8" ht="56" x14ac:dyDescent="0.3">
      <c r="B36" s="27">
        <v>25</v>
      </c>
      <c r="C36" s="10" t="s">
        <v>47</v>
      </c>
      <c r="D36" s="21" t="s">
        <v>48</v>
      </c>
      <c r="E36" s="11" t="s">
        <v>10</v>
      </c>
      <c r="F36" s="12">
        <v>0</v>
      </c>
      <c r="G36" s="13">
        <f t="shared" si="3"/>
        <v>0</v>
      </c>
      <c r="H36" s="14">
        <f t="shared" si="0"/>
        <v>0</v>
      </c>
    </row>
  </sheetData>
  <sheetProtection sheet="1" objects="1" scenarios="1"/>
  <mergeCells count="1">
    <mergeCell ref="B1:H2"/>
  </mergeCells>
  <phoneticPr fontId="10" type="noConversion"/>
  <pageMargins left="0.7" right="0.7" top="0.75" bottom="0.75" header="0.51180555555555496" footer="0.51180555555555496"/>
  <pageSetup paperSize="9"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36"/>
  <sheetViews>
    <sheetView topLeftCell="A13" zoomScale="40" zoomScaleNormal="40" workbookViewId="0">
      <selection activeCell="K15" sqref="K15"/>
    </sheetView>
  </sheetViews>
  <sheetFormatPr baseColWidth="10" defaultRowHeight="14" x14ac:dyDescent="0.3"/>
  <cols>
    <col min="2" max="2" width="31.75" customWidth="1"/>
    <col min="3" max="3" width="36.33203125" customWidth="1"/>
    <col min="4" max="4" width="17.08203125" customWidth="1"/>
    <col min="5" max="5" width="19.5" customWidth="1"/>
    <col min="6" max="6" width="23.75" customWidth="1"/>
    <col min="7" max="7" width="21.33203125" customWidth="1"/>
  </cols>
  <sheetData>
    <row r="1" spans="1:7" ht="17.5" x14ac:dyDescent="0.35">
      <c r="A1" s="3" t="s">
        <v>60</v>
      </c>
      <c r="B1" s="2"/>
      <c r="C1" s="2"/>
      <c r="D1" s="2"/>
      <c r="E1" s="2"/>
      <c r="F1" s="2"/>
      <c r="G1" s="2"/>
    </row>
    <row r="2" spans="1:7" ht="32.5" x14ac:dyDescent="0.65">
      <c r="A2" s="4" t="s">
        <v>15</v>
      </c>
      <c r="B2" s="2"/>
      <c r="C2" s="2"/>
      <c r="D2" s="2"/>
      <c r="E2" s="2"/>
      <c r="F2" s="2"/>
      <c r="G2" s="2"/>
    </row>
    <row r="3" spans="1:7" ht="32.5" x14ac:dyDescent="0.65">
      <c r="A3" s="4"/>
      <c r="B3" s="2"/>
      <c r="C3" s="2"/>
      <c r="D3" s="2"/>
      <c r="E3" s="2"/>
      <c r="F3" s="2"/>
      <c r="G3" s="2"/>
    </row>
    <row r="4" spans="1:7" ht="17.5" x14ac:dyDescent="0.35">
      <c r="A4" s="3" t="s">
        <v>0</v>
      </c>
      <c r="B4" s="2"/>
      <c r="C4" s="2"/>
      <c r="D4" s="2"/>
      <c r="E4" s="2"/>
      <c r="F4" s="2"/>
      <c r="G4" s="2"/>
    </row>
    <row r="5" spans="1:7" x14ac:dyDescent="0.3">
      <c r="A5" s="2"/>
      <c r="B5" s="2"/>
      <c r="C5" s="2"/>
      <c r="D5" s="2"/>
      <c r="E5" s="2"/>
      <c r="F5" s="2"/>
      <c r="G5" s="2"/>
    </row>
    <row r="6" spans="1:7" x14ac:dyDescent="0.3">
      <c r="A6" s="2"/>
      <c r="B6" s="38" t="s">
        <v>18</v>
      </c>
      <c r="C6" s="38"/>
      <c r="D6" s="38"/>
      <c r="E6" s="38"/>
      <c r="F6" s="38"/>
      <c r="G6" s="38"/>
    </row>
    <row r="7" spans="1:7" ht="34" customHeight="1" x14ac:dyDescent="0.3">
      <c r="A7" s="2" t="s">
        <v>76</v>
      </c>
      <c r="B7" s="2"/>
      <c r="C7" s="2"/>
      <c r="D7" s="2"/>
      <c r="E7" s="2"/>
      <c r="F7" s="2"/>
      <c r="G7" s="2"/>
    </row>
    <row r="8" spans="1:7" ht="34" customHeight="1" x14ac:dyDescent="0.3">
      <c r="A8" s="2"/>
      <c r="B8" s="2"/>
      <c r="C8" s="2"/>
      <c r="D8" s="2"/>
      <c r="E8" s="2"/>
      <c r="F8" s="2"/>
      <c r="G8" s="2"/>
    </row>
    <row r="9" spans="1:7" ht="34" customHeight="1" x14ac:dyDescent="0.3">
      <c r="A9" s="2"/>
      <c r="B9" s="8" t="s">
        <v>3</v>
      </c>
      <c r="C9" s="8" t="s">
        <v>4</v>
      </c>
      <c r="D9" s="8" t="s">
        <v>5</v>
      </c>
      <c r="E9" s="8" t="s">
        <v>6</v>
      </c>
      <c r="F9" s="8" t="s">
        <v>16</v>
      </c>
      <c r="G9" s="8" t="s">
        <v>17</v>
      </c>
    </row>
    <row r="10" spans="1:7" ht="152.5" customHeight="1" x14ac:dyDescent="0.3">
      <c r="A10" s="2"/>
      <c r="B10" s="9" t="s">
        <v>9</v>
      </c>
      <c r="C10" s="10" t="s">
        <v>90</v>
      </c>
      <c r="D10" s="11" t="s">
        <v>10</v>
      </c>
      <c r="E10" s="15">
        <f>'BPU '!F12</f>
        <v>0</v>
      </c>
      <c r="F10" s="16">
        <v>55000</v>
      </c>
      <c r="G10" s="14">
        <f>IF(ISNUMBER(E10),F10*E10,"-")</f>
        <v>0</v>
      </c>
    </row>
    <row r="11" spans="1:7" ht="121.5" customHeight="1" x14ac:dyDescent="0.3">
      <c r="A11" s="2"/>
      <c r="B11" s="9" t="s">
        <v>11</v>
      </c>
      <c r="C11" s="10" t="s">
        <v>91</v>
      </c>
      <c r="D11" s="11" t="s">
        <v>10</v>
      </c>
      <c r="E11" s="15">
        <f>'BPU '!F13</f>
        <v>0</v>
      </c>
      <c r="F11" s="16">
        <v>4000</v>
      </c>
      <c r="G11" s="14">
        <f t="shared" ref="G11:G32" si="0">IF(ISNUMBER(E11),F11*E11,"-")</f>
        <v>0</v>
      </c>
    </row>
    <row r="12" spans="1:7" ht="102" customHeight="1" x14ac:dyDescent="0.3">
      <c r="A12" s="2"/>
      <c r="B12" s="9" t="s">
        <v>12</v>
      </c>
      <c r="C12" s="10" t="s">
        <v>95</v>
      </c>
      <c r="D12" s="11" t="s">
        <v>10</v>
      </c>
      <c r="E12" s="15">
        <f>'BPU '!F14</f>
        <v>0</v>
      </c>
      <c r="F12" s="16">
        <v>4000</v>
      </c>
      <c r="G12" s="14">
        <f t="shared" si="0"/>
        <v>0</v>
      </c>
    </row>
    <row r="13" spans="1:7" ht="119.5" customHeight="1" x14ac:dyDescent="0.3">
      <c r="A13" s="2"/>
      <c r="B13" s="9" t="s">
        <v>13</v>
      </c>
      <c r="C13" s="10" t="s">
        <v>66</v>
      </c>
      <c r="D13" s="11" t="s">
        <v>10</v>
      </c>
      <c r="E13" s="15">
        <f>'BPU '!F15</f>
        <v>0</v>
      </c>
      <c r="F13" s="16">
        <v>400</v>
      </c>
      <c r="G13" s="14">
        <f t="shared" si="0"/>
        <v>0</v>
      </c>
    </row>
    <row r="14" spans="1:7" ht="90" customHeight="1" x14ac:dyDescent="0.3">
      <c r="A14" s="2"/>
      <c r="B14" s="10" t="s">
        <v>67</v>
      </c>
      <c r="C14" s="10" t="s">
        <v>96</v>
      </c>
      <c r="D14" s="11" t="s">
        <v>10</v>
      </c>
      <c r="E14" s="15">
        <f>'BPU '!F16</f>
        <v>0</v>
      </c>
      <c r="F14" s="16">
        <v>200</v>
      </c>
      <c r="G14" s="14">
        <f t="shared" si="0"/>
        <v>0</v>
      </c>
    </row>
    <row r="15" spans="1:7" ht="90" customHeight="1" x14ac:dyDescent="0.3">
      <c r="A15" s="2"/>
      <c r="B15" s="17" t="s">
        <v>68</v>
      </c>
      <c r="C15" s="17" t="s">
        <v>97</v>
      </c>
      <c r="D15" s="18" t="s">
        <v>14</v>
      </c>
      <c r="E15" s="15">
        <f>'BPU '!F17</f>
        <v>0</v>
      </c>
      <c r="F15" s="16">
        <v>400</v>
      </c>
      <c r="G15" s="14">
        <f t="shared" si="0"/>
        <v>0</v>
      </c>
    </row>
    <row r="16" spans="1:7" ht="90" customHeight="1" x14ac:dyDescent="0.3">
      <c r="A16" s="2"/>
      <c r="B16" s="22" t="s">
        <v>61</v>
      </c>
      <c r="C16" s="28" t="s">
        <v>69</v>
      </c>
      <c r="D16" s="29" t="s">
        <v>22</v>
      </c>
      <c r="E16" s="15">
        <f>'BPU '!F18</f>
        <v>0</v>
      </c>
      <c r="F16" s="16">
        <v>31800</v>
      </c>
      <c r="G16" s="14">
        <f t="shared" si="0"/>
        <v>0</v>
      </c>
    </row>
    <row r="17" spans="1:1025" ht="90" customHeight="1" x14ac:dyDescent="0.3">
      <c r="A17" s="2"/>
      <c r="B17" s="22" t="s">
        <v>63</v>
      </c>
      <c r="C17" s="28" t="s">
        <v>70</v>
      </c>
      <c r="D17" s="29" t="s">
        <v>22</v>
      </c>
      <c r="E17" s="15">
        <f>'BPU '!F19</f>
        <v>0</v>
      </c>
      <c r="F17" s="16">
        <v>31800</v>
      </c>
      <c r="G17" s="14">
        <f t="shared" si="0"/>
        <v>0</v>
      </c>
    </row>
    <row r="18" spans="1:1025" ht="150.75" customHeight="1" x14ac:dyDescent="0.3">
      <c r="A18" s="2"/>
      <c r="B18" s="28" t="s">
        <v>23</v>
      </c>
      <c r="C18" s="28" t="s">
        <v>24</v>
      </c>
      <c r="D18" s="30">
        <v>1</v>
      </c>
      <c r="E18" s="15">
        <f>'BPU '!F20</f>
        <v>0</v>
      </c>
      <c r="F18" s="16">
        <v>1</v>
      </c>
      <c r="G18" s="14">
        <f t="shared" si="0"/>
        <v>0</v>
      </c>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0.75" customHeight="1" x14ac:dyDescent="0.3">
      <c r="A19" s="2"/>
      <c r="B19" s="28" t="s">
        <v>64</v>
      </c>
      <c r="C19" s="28" t="s">
        <v>31</v>
      </c>
      <c r="D19" s="29" t="s">
        <v>30</v>
      </c>
      <c r="E19" s="15">
        <f>'BPU '!F22</f>
        <v>0</v>
      </c>
      <c r="F19" s="33">
        <v>12</v>
      </c>
      <c r="G19" s="32">
        <f t="shared" si="0"/>
        <v>0</v>
      </c>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ht="178.5" customHeight="1" x14ac:dyDescent="0.3">
      <c r="A20" s="2"/>
      <c r="B20" s="17" t="s">
        <v>19</v>
      </c>
      <c r="C20" s="17" t="s">
        <v>20</v>
      </c>
      <c r="D20" s="18" t="s">
        <v>29</v>
      </c>
      <c r="E20" s="15">
        <f>'BPU '!F23</f>
        <v>0</v>
      </c>
      <c r="F20" s="16">
        <v>30</v>
      </c>
      <c r="G20" s="14">
        <f t="shared" si="0"/>
        <v>0</v>
      </c>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178.5" customHeight="1" x14ac:dyDescent="0.3">
      <c r="A21" s="2"/>
      <c r="B21" s="17" t="s">
        <v>84</v>
      </c>
      <c r="C21" s="17" t="s">
        <v>85</v>
      </c>
      <c r="D21" s="18">
        <v>1</v>
      </c>
      <c r="E21" s="15">
        <f>'BPU '!F24</f>
        <v>0</v>
      </c>
      <c r="F21" s="16">
        <v>1</v>
      </c>
      <c r="G21" s="14">
        <f t="shared" si="0"/>
        <v>0</v>
      </c>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150.75" customHeight="1" x14ac:dyDescent="0.3">
      <c r="A22" s="2"/>
      <c r="B22" s="28" t="s">
        <v>21</v>
      </c>
      <c r="C22" s="28" t="s">
        <v>71</v>
      </c>
      <c r="D22" s="29" t="s">
        <v>56</v>
      </c>
      <c r="E22" s="15">
        <f>'BPU '!F25</f>
        <v>0</v>
      </c>
      <c r="F22" s="16">
        <v>12</v>
      </c>
      <c r="G22" s="14">
        <f t="shared" si="0"/>
        <v>0</v>
      </c>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ht="150.75" customHeight="1" x14ac:dyDescent="0.3">
      <c r="A23" s="2"/>
      <c r="B23" s="28" t="s">
        <v>25</v>
      </c>
      <c r="C23" s="28" t="s">
        <v>72</v>
      </c>
      <c r="D23" s="30" t="s">
        <v>28</v>
      </c>
      <c r="E23" s="15">
        <f>'BPU '!F26</f>
        <v>0</v>
      </c>
      <c r="F23" s="16">
        <v>10000</v>
      </c>
      <c r="G23" s="14">
        <f t="shared" si="0"/>
        <v>0</v>
      </c>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50.75" customHeight="1" x14ac:dyDescent="0.3">
      <c r="A24" s="2"/>
      <c r="B24" s="10" t="s">
        <v>39</v>
      </c>
      <c r="C24" s="10" t="s">
        <v>51</v>
      </c>
      <c r="D24" s="11" t="s">
        <v>10</v>
      </c>
      <c r="E24" s="15">
        <f>'BPU '!F28</f>
        <v>0</v>
      </c>
      <c r="F24" s="16">
        <v>1500</v>
      </c>
      <c r="G24" s="14">
        <f t="shared" si="0"/>
        <v>0</v>
      </c>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239.25" customHeight="1" x14ac:dyDescent="0.3">
      <c r="A25" s="2"/>
      <c r="B25" s="10" t="s">
        <v>40</v>
      </c>
      <c r="C25" s="10" t="s">
        <v>52</v>
      </c>
      <c r="D25" s="11" t="s">
        <v>10</v>
      </c>
      <c r="E25" s="15">
        <f>'BPU '!F29</f>
        <v>0</v>
      </c>
      <c r="F25" s="16">
        <v>15000</v>
      </c>
      <c r="G25" s="14">
        <f t="shared" si="0"/>
        <v>0</v>
      </c>
    </row>
    <row r="26" spans="1:1025" ht="230.25" customHeight="1" x14ac:dyDescent="0.3">
      <c r="A26" s="2"/>
      <c r="B26" s="10" t="s">
        <v>41</v>
      </c>
      <c r="C26" s="10" t="s">
        <v>54</v>
      </c>
      <c r="D26" s="11" t="s">
        <v>10</v>
      </c>
      <c r="E26" s="15">
        <f>'BPU '!F30</f>
        <v>0</v>
      </c>
      <c r="F26" s="16">
        <v>130</v>
      </c>
      <c r="G26" s="14">
        <f t="shared" si="0"/>
        <v>0</v>
      </c>
    </row>
    <row r="27" spans="1:1025" ht="232.5" customHeight="1" x14ac:dyDescent="0.3">
      <c r="A27" s="2"/>
      <c r="B27" s="10" t="s">
        <v>53</v>
      </c>
      <c r="C27" s="10" t="s">
        <v>55</v>
      </c>
      <c r="D27" s="11" t="s">
        <v>10</v>
      </c>
      <c r="E27" s="15">
        <f>'BPU '!F31</f>
        <v>0</v>
      </c>
      <c r="F27" s="16">
        <v>150</v>
      </c>
      <c r="G27" s="14">
        <f t="shared" si="0"/>
        <v>0</v>
      </c>
    </row>
    <row r="28" spans="1:1025" ht="180.75" customHeight="1" x14ac:dyDescent="0.3">
      <c r="A28" s="2"/>
      <c r="B28" s="10" t="s">
        <v>44</v>
      </c>
      <c r="C28" s="10" t="s">
        <v>73</v>
      </c>
      <c r="D28" s="11" t="s">
        <v>10</v>
      </c>
      <c r="E28" s="15">
        <f>'BPU '!F32</f>
        <v>0</v>
      </c>
      <c r="F28" s="16">
        <v>400</v>
      </c>
      <c r="G28" s="14">
        <f t="shared" si="0"/>
        <v>0</v>
      </c>
    </row>
    <row r="29" spans="1:1025" ht="153" customHeight="1" x14ac:dyDescent="0.3">
      <c r="A29" s="2"/>
      <c r="B29" s="10" t="s">
        <v>57</v>
      </c>
      <c r="C29" s="10" t="s">
        <v>50</v>
      </c>
      <c r="D29" s="11" t="s">
        <v>10</v>
      </c>
      <c r="E29" s="15">
        <f>'BPU '!F33</f>
        <v>0</v>
      </c>
      <c r="F29" s="16">
        <v>10</v>
      </c>
      <c r="G29" s="31">
        <f t="shared" si="0"/>
        <v>0</v>
      </c>
    </row>
    <row r="30" spans="1:1025" ht="210" customHeight="1" x14ac:dyDescent="0.3">
      <c r="A30" s="2"/>
      <c r="B30" s="10" t="s">
        <v>45</v>
      </c>
      <c r="C30" s="21" t="s">
        <v>36</v>
      </c>
      <c r="D30" s="11" t="s">
        <v>10</v>
      </c>
      <c r="E30" s="15">
        <f>'BPU '!F34</f>
        <v>0</v>
      </c>
      <c r="F30" s="16">
        <v>50</v>
      </c>
      <c r="G30" s="14">
        <f t="shared" si="0"/>
        <v>0</v>
      </c>
    </row>
    <row r="31" spans="1:1025" ht="198.5" customHeight="1" x14ac:dyDescent="0.3">
      <c r="A31" s="2"/>
      <c r="B31" s="10" t="s">
        <v>46</v>
      </c>
      <c r="C31" s="21" t="s">
        <v>37</v>
      </c>
      <c r="D31" s="11" t="s">
        <v>10</v>
      </c>
      <c r="E31" s="15">
        <f>'BPU '!F35</f>
        <v>0</v>
      </c>
      <c r="F31" s="16">
        <v>10</v>
      </c>
      <c r="G31" s="14">
        <f t="shared" si="0"/>
        <v>0</v>
      </c>
    </row>
    <row r="32" spans="1:1025" ht="161" customHeight="1" x14ac:dyDescent="0.3">
      <c r="A32" s="2"/>
      <c r="B32" s="10" t="s">
        <v>47</v>
      </c>
      <c r="C32" s="21" t="s">
        <v>48</v>
      </c>
      <c r="D32" s="11" t="s">
        <v>10</v>
      </c>
      <c r="E32" s="15">
        <f>'BPU '!F36</f>
        <v>0</v>
      </c>
      <c r="F32" s="16">
        <v>10</v>
      </c>
      <c r="G32" s="14">
        <f t="shared" si="0"/>
        <v>0</v>
      </c>
    </row>
    <row r="33" spans="1:7" x14ac:dyDescent="0.3">
      <c r="A33" s="2"/>
      <c r="B33" s="1"/>
      <c r="C33" s="1"/>
      <c r="D33" s="1"/>
      <c r="E33" s="1"/>
      <c r="F33" s="1"/>
      <c r="G33" s="1"/>
    </row>
    <row r="34" spans="1:7" x14ac:dyDescent="0.3">
      <c r="A34" s="2"/>
      <c r="F34" s="19" t="s">
        <v>77</v>
      </c>
      <c r="G34" s="20">
        <f>SUM(G10:G32)</f>
        <v>0</v>
      </c>
    </row>
    <row r="35" spans="1:7" x14ac:dyDescent="0.3">
      <c r="F35" t="s">
        <v>78</v>
      </c>
      <c r="G35" s="34">
        <f>G34*0.2</f>
        <v>0</v>
      </c>
    </row>
    <row r="36" spans="1:7" x14ac:dyDescent="0.3">
      <c r="F36" s="19" t="s">
        <v>38</v>
      </c>
      <c r="G36" s="34">
        <f>G34+G35</f>
        <v>0</v>
      </c>
    </row>
  </sheetData>
  <sheetProtection algorithmName="SHA-512" hashValue="crrmD+Sj5YmjXW7iol4IXa/N+SG3huz/TyGIn3ghVSDzj4KlbT8gZTwgNZrxUBGc6nyiz8cOJsCTtDLtKA9Ubg==" saltValue="zBjud3OGVokhks78ImQJMA==" spinCount="100000" sheet="1" objects="1" scenarios="1" selectLockedCells="1" selectUnlockedCells="1"/>
  <mergeCells count="1">
    <mergeCell ref="B6:G6"/>
  </mergeCells>
  <conditionalFormatting sqref="E10:E32">
    <cfRule type="containsText" dxfId="0" priority="2" operator="containsText" text="BPU non rempli">
      <formula>NOT(ISERROR(SEARCH("BPU non rempli",E10)))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 IDF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VISIER Sylvia</dc:creator>
  <dc:description/>
  <cp:lastModifiedBy>MARTIN Pauline</cp:lastModifiedBy>
  <cp:revision>1</cp:revision>
  <dcterms:created xsi:type="dcterms:W3CDTF">2021-12-17T14:21:19Z</dcterms:created>
  <dcterms:modified xsi:type="dcterms:W3CDTF">2025-10-20T12:59:44Z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